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<sst xmlns="http://schemas.openxmlformats.org/spreadsheetml/2006/main" count="86" uniqueCount="46">
  <si>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</si>
  <si>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</si>
  <si>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</si>
  <si>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</si>
  <si>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</si>
  <si>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</si>
  <si>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</si>
  <si>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</si>
  <si>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</si>
  <si>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</si>
  <si>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</si>
  <si>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复合管板</t>
  </si>
  <si>
    <t>SCR-126-1</t>
  </si>
  <si>
    <t>φ1875，T=132</t>
  </si>
  <si>
    <t>16MnⅢ+31008</t>
  </si>
  <si>
    <t>件</t>
  </si>
  <si>
    <t>委托方仅提供胚料，按图车加工、钻孔、倒角</t>
  </si>
  <si>
    <t>管板</t>
  </si>
  <si>
    <t>SCR-122-5</t>
  </si>
  <si>
    <t>φ1665，T=141</t>
  </si>
  <si>
    <t>SA-266 2+SA-240 310S</t>
  </si>
  <si>
    <t>250512059、60</t>
  </si>
  <si>
    <t>SCR-120-4</t>
  </si>
  <si>
    <t>φ1210，T=110</t>
  </si>
  <si>
    <t>合计：</t>
  </si>
  <si>
    <t>1、报价含全额增值税专用发票，税率： 13 %。
2、报价含送货到江苏索普赛瑞装备制造有限公司仓库。
3、付款方式为：承兑结算，货到验收合格后45天内支付货款。（若有偏离，请注明）
4、按照图纸要求加工，加工产生的铁屑、刨花可抵扣加工费。
5、交货期：每件10天。（若有偏离，请注明）</t>
  </si>
  <si>
    <t>报价日期：</t>
  </si>
  <si>
    <t>交货期：</t>
  </si>
  <si>
    <t>报价有效期：</t>
  </si>
  <si>
    <t>报价联系人：</t>
  </si>
  <si>
    <t>单套数量</t>
  </si>
  <si>
    <t>金加工费用（不含刨花处理）</t>
  </si>
  <si>
    <t>刨花重量</t>
  </si>
  <si>
    <t>刨花金额</t>
  </si>
  <si>
    <t>金加工费用（含刨花处理）</t>
  </si>
  <si>
    <t>前平管板</t>
  </si>
  <si>
    <t>11SCG2502-2-2</t>
  </si>
  <si>
    <t>ID3100,T=75</t>
  </si>
  <si>
    <t>SA-516 Gr.70</t>
  </si>
  <si>
    <t>2504110111/21/31/41</t>
  </si>
  <si>
    <t>按图钻孔、坡口加工</t>
  </si>
  <si>
    <t>后平管板</t>
  </si>
  <si>
    <t>11SCG2502-2-3</t>
  </si>
  <si>
    <t>11SCG2502-3-2</t>
  </si>
  <si>
    <t>11SCG2502-3-3</t>
  </si>
  <si>
    <t>1、报价含全额增值税专用发票，税率： 13 %。
2、报价含送货到江苏索普赛瑞装备制造有限公司仓库。
3、付款方式为：承兑结算，货到验收合格后三个月内支付货款。（若有偏离，请注明）
4、管孔划线偏差不得大于1.5mm。
5、交货期及交货顺序：2504110111与2504110121中2件前平管板（7天之内完成）--2504110111与2504110121中2件后平管板（7天之内完成）--2504110131与2504110141中2件前平管板（10天之内完成）--2504110131与2504110141中2件后平管板（10天之内完成）。（若有偏离，请注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</si>
</sst>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L7" sqref="L7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8" width="10.725" customWidth="1"/>
    <col min="9" max="9" width="10.725" style="1" customWidth="1"/>
    <col min="10" max="10" width="19.875" customWidth="1"/>
    <col min="11" max="11" width="12.8166666666667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51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5" t="s">
        <v>9</v>
      </c>
      <c r="J3" s="6" t="s">
        <v>10</v>
      </c>
    </row>
    <row r="4" ht="30" customHeight="1" spans="1:10">
      <c r="A4" s="8" t="s">
        <v>11</v>
      </c>
      <c r="B4" s="8" t="s">
        <v>12</v>
      </c>
      <c r="C4" s="9" t="s">
        <v>13</v>
      </c>
      <c r="D4" s="9" t="s">
        <v>14</v>
      </c>
      <c r="E4" s="10" t="s">
        <v>15</v>
      </c>
      <c r="F4" s="11">
        <v>1</v>
      </c>
      <c r="G4" s="12"/>
      <c r="H4" s="12">
        <f t="shared" ref="H4:H6" si="0">F4*G4</f>
        <v>0</v>
      </c>
      <c r="I4" s="13">
        <v>250542066</v>
      </c>
      <c r="J4" s="4" t="s">
        <v>16</v>
      </c>
    </row>
    <row r="5" ht="30" customHeight="1" spans="1:10">
      <c r="A5" s="8" t="s">
        <v>17</v>
      </c>
      <c r="B5" s="8" t="s">
        <v>18</v>
      </c>
      <c r="C5" s="9" t="s">
        <v>19</v>
      </c>
      <c r="D5" s="9" t="s">
        <v>20</v>
      </c>
      <c r="E5" s="10" t="s">
        <v>15</v>
      </c>
      <c r="F5" s="11">
        <v>2</v>
      </c>
      <c r="G5" s="12"/>
      <c r="H5" s="12">
        <f t="shared" si="0"/>
        <v>0</v>
      </c>
      <c r="I5" s="13" t="s">
        <v>21</v>
      </c>
      <c r="J5" s="4" t="s">
        <v>16</v>
      </c>
    </row>
    <row r="6" ht="32" customHeight="1" spans="1:10">
      <c r="A6" s="8" t="s">
        <v>11</v>
      </c>
      <c r="B6" s="8" t="s">
        <v>22</v>
      </c>
      <c r="C6" s="9" t="s">
        <v>23</v>
      </c>
      <c r="D6" s="9" t="s">
        <v>14</v>
      </c>
      <c r="E6" s="10" t="s">
        <v>15</v>
      </c>
      <c r="F6" s="11">
        <v>1</v>
      </c>
      <c r="G6" s="12"/>
      <c r="H6" s="12">
        <f t="shared" si="0"/>
        <v>0</v>
      </c>
      <c r="I6" s="13">
        <v>250302023</v>
      </c>
      <c r="J6" s="4" t="s">
        <v>16</v>
      </c>
    </row>
    <row r="7" ht="32" customHeight="1" spans="1:10">
      <c r="A7" s="19" t="s">
        <v>24</v>
      </c>
      <c r="B7" s="20"/>
      <c r="C7" s="20"/>
      <c r="D7" s="20"/>
      <c r="E7" s="21"/>
      <c r="F7" s="11">
        <f>SUM(F4:F6)</f>
        <v>4</v>
      </c>
      <c r="G7" s="11"/>
      <c r="H7" s="11">
        <f>SUM(H4:H6)</f>
        <v>0</v>
      </c>
      <c r="I7" s="11"/>
      <c r="J7" s="3"/>
    </row>
    <row r="8" spans="1:10">
      <c r="A8" s="17" t="s">
        <v>25</v>
      </c>
      <c r="B8" s="17"/>
      <c r="C8" s="18"/>
      <c r="D8" s="18"/>
      <c r="E8" s="18"/>
      <c r="F8" s="18"/>
      <c r="G8" s="18"/>
      <c r="H8" s="18"/>
      <c r="I8" s="3"/>
      <c r="J8" s="18"/>
    </row>
    <row r="9" spans="1:10">
      <c r="A9" s="18"/>
      <c r="B9" s="18"/>
      <c r="C9" s="18"/>
      <c r="D9" s="18"/>
      <c r="E9" s="18"/>
      <c r="F9" s="18"/>
      <c r="G9" s="18"/>
      <c r="H9" s="18"/>
      <c r="I9" s="3"/>
      <c r="J9" s="18"/>
    </row>
    <row r="10" spans="1:10">
      <c r="A10" s="18"/>
      <c r="B10" s="18"/>
      <c r="C10" s="18"/>
      <c r="D10" s="18"/>
      <c r="E10" s="18"/>
      <c r="F10" s="18"/>
      <c r="G10" s="18"/>
      <c r="H10" s="18"/>
      <c r="I10" s="3"/>
      <c r="J10" s="18"/>
    </row>
    <row r="11" ht="39" customHeight="1" spans="1:10">
      <c r="A11" s="18"/>
      <c r="B11" s="18"/>
      <c r="C11" s="18"/>
      <c r="D11" s="18"/>
      <c r="E11" s="18"/>
      <c r="F11" s="18"/>
      <c r="G11" s="18"/>
      <c r="H11" s="18"/>
      <c r="I11" s="3"/>
      <c r="J11" s="18"/>
    </row>
    <row r="12" ht="14" customHeight="1" spans="1:10">
      <c r="C12" t="s">
        <v>26</v>
      </c>
    </row>
    <row r="13" ht="14" customHeight="1" spans="1:10">
      <c r="C13" t="s">
        <v>27</v>
      </c>
    </row>
    <row r="14" ht="14" customHeight="1" spans="1:10">
      <c r="C14" t="s">
        <v>28</v>
      </c>
    </row>
    <row r="15" ht="14" customHeight="1" spans="1:10">
      <c r="C15" t="s">
        <v>29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Q5" sqref="Q5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9" width="10.725" customWidth="1"/>
    <col min="10" max="10" width="10.725" style="1" customWidth="1"/>
    <col min="11" max="11" width="19.875" customWidth="1"/>
    <col min="12" max="12" width="12.8166666666667"/>
  </cols>
  <sheetData>
    <row r="1" customForma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1" ht="51" customHeight="1" spans="1: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30</v>
      </c>
      <c r="G3" s="3" t="s">
        <v>6</v>
      </c>
      <c r="H3" s="4" t="s">
        <v>7</v>
      </c>
      <c r="I3" s="4" t="s">
        <v>8</v>
      </c>
      <c r="J3" s="5" t="s">
        <v>9</v>
      </c>
      <c r="K3" s="6" t="s">
        <v>10</v>
      </c>
      <c r="L3" s="7" t="s">
        <v>31</v>
      </c>
      <c r="M3" t="s">
        <v>32</v>
      </c>
      <c r="N3" t="s">
        <v>33</v>
      </c>
      <c r="O3" s="7" t="s">
        <v>34</v>
      </c>
    </row>
    <row r="4" customFormat="1" ht="30" customHeight="1" spans="1:15">
      <c r="A4" s="8" t="s">
        <v>35</v>
      </c>
      <c r="B4" s="8" t="s">
        <v>36</v>
      </c>
      <c r="C4" s="9" t="s">
        <v>37</v>
      </c>
      <c r="D4" s="9" t="s">
        <v>38</v>
      </c>
      <c r="E4" s="10" t="s">
        <v>15</v>
      </c>
      <c r="F4" s="10">
        <v>1</v>
      </c>
      <c r="G4" s="11">
        <f t="shared" ref="G4:G7" si="0">F4*4</f>
        <v>4</v>
      </c>
      <c r="H4" s="12"/>
      <c r="I4" s="12">
        <f t="shared" ref="I4:I7" si="1">G4*H4</f>
        <v>0</v>
      </c>
      <c r="J4" s="13" t="s">
        <v>39</v>
      </c>
      <c r="K4" s="4" t="s">
        <v>40</v>
      </c>
      <c r="L4">
        <f>0.14*30*1003</f>
        <v>4212.6</v>
      </c>
      <c r="M4">
        <f>0.68*1003</f>
        <v>682.04</v>
      </c>
      <c r="N4">
        <f t="shared" ref="N4:N7" si="2">M4/1000*1500</f>
        <v>1023.06</v>
      </c>
      <c r="O4">
        <f t="shared" ref="O4:O7" si="3">L4-N4</f>
        <v>3189.54</v>
      </c>
    </row>
    <row r="5" customFormat="1" ht="30" customHeight="1" spans="1:15">
      <c r="A5" s="8" t="s">
        <v>41</v>
      </c>
      <c r="B5" s="8" t="s">
        <v>42</v>
      </c>
      <c r="C5" s="9" t="s">
        <v>37</v>
      </c>
      <c r="D5" s="9" t="s">
        <v>38</v>
      </c>
      <c r="E5" s="10" t="s">
        <v>15</v>
      </c>
      <c r="F5" s="10">
        <v>1</v>
      </c>
      <c r="G5" s="11">
        <f t="shared" si="0"/>
        <v>4</v>
      </c>
      <c r="H5" s="12"/>
      <c r="I5" s="12">
        <f t="shared" si="1"/>
        <v>0</v>
      </c>
      <c r="J5" s="13" t="s">
        <v>39</v>
      </c>
      <c r="K5" s="4" t="s">
        <v>40</v>
      </c>
      <c r="L5">
        <f>0.14*30*1003</f>
        <v>4212.6</v>
      </c>
      <c r="M5">
        <f>0.68*1003</f>
        <v>682.04</v>
      </c>
      <c r="N5">
        <f t="shared" si="2"/>
        <v>1023.06</v>
      </c>
      <c r="O5">
        <f t="shared" si="3"/>
        <v>3189.54</v>
      </c>
    </row>
    <row r="6" customFormat="1" ht="30" customHeight="1" spans="1:15">
      <c r="A6" s="8" t="s">
        <v>35</v>
      </c>
      <c r="B6" s="8" t="s">
        <v>43</v>
      </c>
      <c r="C6" s="9" t="s">
        <v>37</v>
      </c>
      <c r="D6" s="9" t="s">
        <v>38</v>
      </c>
      <c r="E6" s="10" t="s">
        <v>15</v>
      </c>
      <c r="F6" s="10">
        <v>1</v>
      </c>
      <c r="G6" s="11">
        <f t="shared" si="0"/>
        <v>4</v>
      </c>
      <c r="H6" s="12"/>
      <c r="I6" s="12">
        <f t="shared" si="1"/>
        <v>0</v>
      </c>
      <c r="J6" s="13" t="s">
        <v>39</v>
      </c>
      <c r="K6" s="4" t="s">
        <v>40</v>
      </c>
      <c r="L6">
        <f>0.14*30*847</f>
        <v>3557.4</v>
      </c>
      <c r="M6">
        <f>0.68*847</f>
        <v>575.96</v>
      </c>
      <c r="N6">
        <f t="shared" si="2"/>
        <v>863.94</v>
      </c>
      <c r="O6">
        <f t="shared" si="3"/>
        <v>2693.46</v>
      </c>
    </row>
    <row r="7" customFormat="1" ht="30" customHeight="1" spans="1:15">
      <c r="A7" s="8" t="s">
        <v>41</v>
      </c>
      <c r="B7" s="8" t="s">
        <v>44</v>
      </c>
      <c r="C7" s="9" t="s">
        <v>37</v>
      </c>
      <c r="D7" s="9" t="s">
        <v>38</v>
      </c>
      <c r="E7" s="10" t="s">
        <v>15</v>
      </c>
      <c r="F7" s="10">
        <v>1</v>
      </c>
      <c r="G7" s="11">
        <f t="shared" si="0"/>
        <v>4</v>
      </c>
      <c r="H7" s="12"/>
      <c r="I7" s="12">
        <f t="shared" si="1"/>
        <v>0</v>
      </c>
      <c r="J7" s="13" t="s">
        <v>39</v>
      </c>
      <c r="K7" s="4" t="s">
        <v>40</v>
      </c>
      <c r="L7">
        <f>0.14*30*847</f>
        <v>3557.4</v>
      </c>
      <c r="M7">
        <f>0.68*847</f>
        <v>575.96</v>
      </c>
      <c r="N7">
        <f t="shared" si="2"/>
        <v>863.94</v>
      </c>
      <c r="O7">
        <f t="shared" si="3"/>
        <v>2693.46</v>
      </c>
    </row>
    <row r="8" customFormat="1" ht="32" customHeight="1" spans="1:15">
      <c r="A8" s="14" t="s">
        <v>24</v>
      </c>
      <c r="B8" s="15"/>
      <c r="C8" s="15"/>
      <c r="D8" s="16"/>
      <c r="E8" s="10"/>
      <c r="F8" s="10"/>
      <c r="G8" s="11">
        <f>SUM(G4:G7)</f>
        <v>16</v>
      </c>
      <c r="H8" s="11"/>
      <c r="I8" s="11">
        <f>SUM(I4:I7)</f>
        <v>0</v>
      </c>
      <c r="J8" s="11"/>
      <c r="K8" s="3"/>
    </row>
    <row r="9" customFormat="1" spans="1:15">
      <c r="A9" s="17" t="s">
        <v>45</v>
      </c>
      <c r="B9" s="17"/>
      <c r="C9" s="18"/>
      <c r="D9" s="18"/>
      <c r="E9" s="18"/>
      <c r="F9" s="18"/>
      <c r="G9" s="18"/>
      <c r="H9" s="18"/>
      <c r="I9" s="18"/>
      <c r="J9" s="3"/>
      <c r="K9" s="18"/>
    </row>
    <row r="10" customFormat="1" spans="1:15">
      <c r="A10" s="18"/>
      <c r="B10" s="18"/>
      <c r="C10" s="18"/>
      <c r="D10" s="18"/>
      <c r="E10" s="18"/>
      <c r="F10" s="18"/>
      <c r="G10" s="18"/>
      <c r="H10" s="18"/>
      <c r="I10" s="18"/>
      <c r="J10" s="3"/>
      <c r="K10" s="18"/>
    </row>
    <row r="11" customFormat="1" spans="1:15">
      <c r="A11" s="18"/>
      <c r="B11" s="18"/>
      <c r="C11" s="18"/>
      <c r="D11" s="18"/>
      <c r="E11" s="18"/>
      <c r="F11" s="18"/>
      <c r="G11" s="18"/>
      <c r="H11" s="18"/>
      <c r="I11" s="18"/>
      <c r="J11" s="3"/>
      <c r="K11" s="18"/>
    </row>
    <row r="12" customFormat="1" ht="66" customHeight="1" spans="1:15">
      <c r="A12" s="18"/>
      <c r="B12" s="18"/>
      <c r="C12" s="18"/>
      <c r="D12" s="18"/>
      <c r="E12" s="18"/>
      <c r="F12" s="18"/>
      <c r="G12" s="18"/>
      <c r="H12" s="18"/>
      <c r="I12" s="18"/>
      <c r="J12" s="3"/>
      <c r="K12" s="18"/>
    </row>
    <row r="13" customFormat="1" spans="1:15">
      <c r="C13" t="s">
        <v>26</v>
      </c>
      <c r="J13" s="1"/>
    </row>
    <row r="14" customFormat="1" spans="1:15">
      <c r="C14" t="s">
        <v>27</v>
      </c>
      <c r="J14" s="1"/>
    </row>
    <row r="15" customFormat="1" spans="1:15">
      <c r="C15" t="s">
        <v>28</v>
      </c>
      <c r="J15" s="1"/>
    </row>
    <row r="16" customFormat="1" spans="1:15">
      <c r="C16" t="s">
        <v>29</v>
      </c>
      <c r="J16" s="1"/>
    </row>
  </sheetData>
  <mergeCells count="3">
    <mergeCell ref="A8:D8"/>
    <mergeCell ref="A1:K2"/>
    <mergeCell ref="A9:K1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2025-12-19T05:55:14Z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