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<sst xmlns="http://schemas.openxmlformats.org/spreadsheetml/2006/main" count="148" uniqueCount="78">
  <si>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</si>
  <si>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</si>
  <si>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</si>
  <si>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</si>
  <si>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</si>
  <si>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</si>
  <si>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</si>
  <si>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</si>
  <si>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</si>
  <si>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</si>
  <si>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</si>
  <si>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加工内容</t>
  </si>
  <si>
    <t>备注</t>
  </si>
  <si>
    <t>法兰盖（件1-9-1）</t>
  </si>
  <si>
    <t>CB351-2-1-1</t>
  </si>
  <si>
    <t>t=32 φ1420</t>
  </si>
  <si>
    <t>Q235B</t>
  </si>
  <si>
    <t>件</t>
  </si>
  <si>
    <t>240163014~17、240243029~31</t>
  </si>
  <si>
    <t>委托方将圆板与法兰盖塞焊后，受托方按图车加工密封面，其中8件法兰盖需加工螺栓孔</t>
  </si>
  <si>
    <t>圆板（件1-9-2）</t>
  </si>
  <si>
    <t>CB351-2-1-2</t>
  </si>
  <si>
    <t>t=8 φ1290</t>
  </si>
  <si>
    <t>ZECOR-310M</t>
  </si>
  <si>
    <t>法兰（件1-9-20）</t>
  </si>
  <si>
    <t>CB351-2-1-20</t>
  </si>
  <si>
    <t>t=38 φ1425/φ1157</t>
  </si>
  <si>
    <t>按图加工</t>
  </si>
  <si>
    <t>法兰盖（件1-10-1）</t>
  </si>
  <si>
    <t>CB351-1-1-1</t>
  </si>
  <si>
    <t>t=32 φ1090</t>
  </si>
  <si>
    <t>委托方将圆板与法兰盖塞焊后，受托方按图车加工密封面，其中4件法兰盖需加工螺栓孔</t>
  </si>
  <si>
    <t>圆板（件1-10-2）</t>
  </si>
  <si>
    <t>CB351-1-1-2</t>
  </si>
  <si>
    <t>t=8 φ960</t>
  </si>
  <si>
    <t>法兰（件1-10-20）</t>
  </si>
  <si>
    <t>CB351-1-1-20</t>
  </si>
  <si>
    <t>t=38 φ1095/φ857</t>
  </si>
  <si>
    <t>法兰（件1-17-3）</t>
  </si>
  <si>
    <t>305.140-1-17-3</t>
  </si>
  <si>
    <t>t=20 φ711/φ630</t>
  </si>
  <si>
    <t>S30403</t>
  </si>
  <si>
    <t>委托方将筒节与法兰焊接完成后，受托方按图加工表面与钻孔</t>
  </si>
  <si>
    <t>法兰盖（件1-17-4）</t>
  </si>
  <si>
    <t>305.140-1-17-4</t>
  </si>
  <si>
    <t>t=6 φ711</t>
  </si>
  <si>
    <t>按图加工正反2面表面，加工φ711/φ610密封面范围，并加工螺栓孔</t>
  </si>
  <si>
    <t>法兰盖（件1-18-1）</t>
  </si>
  <si>
    <t>圆板（件1-18-2）</t>
  </si>
  <si>
    <t>法兰（件1-18-20）</t>
  </si>
  <si>
    <t>法兰盖（件1-22-7）</t>
  </si>
  <si>
    <t>圆板（件1-22-19）</t>
  </si>
  <si>
    <t>法兰（件1-22-17）</t>
  </si>
  <si>
    <t>法兰盖（件1-36-1）</t>
  </si>
  <si>
    <t>圆板（件1-36-2）</t>
  </si>
  <si>
    <t>法兰（件1-36-20）</t>
  </si>
  <si>
    <t xml:space="preserve">法兰盖 </t>
  </si>
  <si>
    <t>HG/T 20592-2009</t>
  </si>
  <si>
    <t>t=32 Φ760</t>
  </si>
  <si>
    <t>外径加工至φ755，凸台直径φ670，凸台高度2mm，螺栓孔中径φ705,20个φ26螺栓孔，总厚度30mm</t>
  </si>
  <si>
    <t>法兰</t>
  </si>
  <si>
    <t>t=36 Φ760/Φ630</t>
  </si>
  <si>
    <t>外径加工至φ755，内径加工至φ636，凸台直径φ670，凸台高度2mm，螺栓孔中径φ705,20个φ26螺栓孔，总厚度32mm</t>
  </si>
  <si>
    <t>法兰盖</t>
  </si>
  <si>
    <t>t=30 φ621</t>
  </si>
  <si>
    <t>Q345R</t>
  </si>
  <si>
    <t>外径加工至φ615，凸台直径φ532，凸台高度2mm，螺栓孔中径φ565,20个φ26螺栓孔，总厚度28mm</t>
  </si>
  <si>
    <t>350.140-14-3</t>
  </si>
  <si>
    <t>t=28 φ410</t>
  </si>
  <si>
    <t>S31008</t>
  </si>
  <si>
    <t>外径加工至φ405，凸台直径φ320，凸台高度2mm，螺栓孔中径φ355,12个φ26螺栓孔，总厚度26mm</t>
  </si>
  <si>
    <t>合计：</t>
  </si>
  <si>
    <t>1、报价含全额增值税专用发票，税率：13%。（若有偏离，请注明）
2、报价含送货到江苏索普赛瑞装备制造有限公司仓库。
3、付款方式为：承兑结算，货到验收合格后三个月内支付货款。（若有偏离，请注明）
4、委托方提供材料，铁屑可抵扣加工费，受托方按要求、图纸加工。
5、交货期：单套15天。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</si>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</sst>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176" fontId="2" fillId="2" borderId="2" xfId="0" applyNumberFormat="1" applyFont="1" applyFill="1" applyBorder="1" applyAlignment="1" applyProtection="1">
      <alignment horizontal="center" vertical="center"/>
      <protection locked="0"/>
    </xf>
    <xf numFmtId="177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176" fontId="2" fillId="2" borderId="3" xfId="0" applyNumberFormat="1" applyFont="1" applyFill="1" applyBorder="1" applyAlignment="1" applyProtection="1">
      <alignment horizontal="center" vertical="center"/>
      <protection locked="0"/>
    </xf>
    <xf numFmtId="177" fontId="2" fillId="2" borderId="3" xfId="0" applyNumberFormat="1" applyFont="1" applyFill="1" applyBorder="1" applyAlignment="1" applyProtection="1">
      <alignment horizontal="center" vertical="center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topLeftCell="A20" workbookViewId="0">
      <selection activeCell="A27" sqref="A27:L30"/>
    </sheetView>
  </sheetViews>
  <sheetFormatPr defaultColWidth="9" defaultRowHeight="13.5"/>
  <cols>
    <col min="1" max="1" width="16.875" customWidth="1"/>
    <col min="2" max="2" width="15.725" customWidth="1"/>
    <col min="3" max="3" width="34.75" customWidth="1"/>
    <col min="4" max="4" width="11.4583333333333" customWidth="1"/>
    <col min="5" max="6" width="4.81666666666667" customWidth="1"/>
    <col min="7" max="7" width="6.09166666666667" customWidth="1"/>
    <col min="8" max="8" width="11.625" customWidth="1"/>
    <col min="9" max="10" width="10.725" customWidth="1"/>
    <col min="11" max="11" width="21.625" customWidth="1"/>
    <col min="12" max="12" width="19.875" customWidth="1"/>
    <col min="13" max="13" width="12.8166666666667"/>
  </cols>
  <sheetData>
    <row r="1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ht="51" customHeight="1" spans="1:12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5" t="s">
        <v>7</v>
      </c>
      <c r="H3" s="16" t="s">
        <v>8</v>
      </c>
      <c r="I3" s="16" t="s">
        <v>9</v>
      </c>
      <c r="J3" s="33" t="s">
        <v>10</v>
      </c>
      <c r="K3" s="33" t="s">
        <v>11</v>
      </c>
      <c r="L3" s="34" t="s">
        <v>12</v>
      </c>
    </row>
    <row r="4" ht="30" customHeight="1" spans="1:12">
      <c r="A4" s="17" t="s">
        <v>13</v>
      </c>
      <c r="B4" s="17" t="s">
        <v>14</v>
      </c>
      <c r="C4" s="18" t="s">
        <v>15</v>
      </c>
      <c r="D4" s="18" t="s">
        <v>16</v>
      </c>
      <c r="E4" s="19" t="s">
        <v>17</v>
      </c>
      <c r="F4" s="20">
        <v>2</v>
      </c>
      <c r="G4" s="21">
        <f>F4*7</f>
        <v>14</v>
      </c>
      <c r="H4" s="22"/>
      <c r="I4" s="22">
        <f>G4*H4</f>
        <v>0</v>
      </c>
      <c r="J4" s="16" t="s">
        <v>18</v>
      </c>
      <c r="K4" s="35" t="s">
        <v>19</v>
      </c>
      <c r="L4" s="16"/>
    </row>
    <row r="5" ht="30" customHeight="1" spans="1:12">
      <c r="A5" s="17" t="s">
        <v>20</v>
      </c>
      <c r="B5" s="17" t="s">
        <v>21</v>
      </c>
      <c r="C5" s="18" t="s">
        <v>22</v>
      </c>
      <c r="D5" s="18" t="s">
        <v>23</v>
      </c>
      <c r="E5" s="19" t="s">
        <v>17</v>
      </c>
      <c r="F5" s="23"/>
      <c r="G5" s="24"/>
      <c r="H5" s="25"/>
      <c r="I5" s="25"/>
      <c r="J5" s="16"/>
      <c r="K5" s="36"/>
      <c r="L5" s="16"/>
    </row>
    <row r="6" ht="30" customHeight="1" spans="1:12">
      <c r="A6" s="17" t="s">
        <v>24</v>
      </c>
      <c r="B6" s="17" t="s">
        <v>25</v>
      </c>
      <c r="C6" s="18" t="s">
        <v>26</v>
      </c>
      <c r="D6" s="18" t="s">
        <v>16</v>
      </c>
      <c r="E6" s="19" t="s">
        <v>17</v>
      </c>
      <c r="F6" s="19">
        <v>2</v>
      </c>
      <c r="G6" s="26">
        <f>F6*7</f>
        <v>14</v>
      </c>
      <c r="H6" s="27"/>
      <c r="I6" s="27">
        <f>G6*H6</f>
        <v>0</v>
      </c>
      <c r="J6" s="16"/>
      <c r="K6" s="16" t="s">
        <v>27</v>
      </c>
      <c r="L6" s="16"/>
    </row>
    <row r="7" ht="30" customHeight="1" spans="1:12">
      <c r="A7" s="17" t="s">
        <v>28</v>
      </c>
      <c r="B7" s="17" t="s">
        <v>29</v>
      </c>
      <c r="C7" s="18" t="s">
        <v>30</v>
      </c>
      <c r="D7" s="18" t="s">
        <v>16</v>
      </c>
      <c r="E7" s="19" t="s">
        <v>17</v>
      </c>
      <c r="F7" s="20">
        <v>1</v>
      </c>
      <c r="G7" s="21">
        <f>F7*7</f>
        <v>7</v>
      </c>
      <c r="H7" s="22"/>
      <c r="I7" s="22">
        <f>G7*H7</f>
        <v>0</v>
      </c>
      <c r="J7" s="16"/>
      <c r="K7" s="35" t="s">
        <v>31</v>
      </c>
      <c r="L7" s="16"/>
    </row>
    <row r="8" ht="30" customHeight="1" spans="1:12">
      <c r="A8" s="17" t="s">
        <v>32</v>
      </c>
      <c r="B8" s="17" t="s">
        <v>33</v>
      </c>
      <c r="C8" s="18" t="s">
        <v>34</v>
      </c>
      <c r="D8" s="18" t="s">
        <v>23</v>
      </c>
      <c r="E8" s="19" t="s">
        <v>17</v>
      </c>
      <c r="F8" s="23"/>
      <c r="G8" s="24"/>
      <c r="H8" s="25"/>
      <c r="I8" s="25"/>
      <c r="J8" s="16"/>
      <c r="K8" s="36"/>
      <c r="L8" s="16"/>
    </row>
    <row r="9" ht="30" customHeight="1" spans="1:12">
      <c r="A9" s="17" t="s">
        <v>35</v>
      </c>
      <c r="B9" s="17" t="s">
        <v>36</v>
      </c>
      <c r="C9" s="18" t="s">
        <v>37</v>
      </c>
      <c r="D9" s="18" t="s">
        <v>16</v>
      </c>
      <c r="E9" s="19" t="s">
        <v>17</v>
      </c>
      <c r="F9" s="19">
        <v>1</v>
      </c>
      <c r="G9" s="26">
        <f>F9*7</f>
        <v>7</v>
      </c>
      <c r="H9" s="27"/>
      <c r="I9" s="27">
        <f>G9*H9</f>
        <v>0</v>
      </c>
      <c r="J9" s="16"/>
      <c r="K9" s="16" t="s">
        <v>27</v>
      </c>
      <c r="L9" s="16"/>
    </row>
    <row r="10" ht="40.5" spans="1:12">
      <c r="A10" s="17" t="s">
        <v>38</v>
      </c>
      <c r="B10" s="17" t="s">
        <v>39</v>
      </c>
      <c r="C10" s="18" t="s">
        <v>40</v>
      </c>
      <c r="D10" s="18" t="s">
        <v>41</v>
      </c>
      <c r="E10" s="19" t="s">
        <v>17</v>
      </c>
      <c r="F10" s="19">
        <v>86</v>
      </c>
      <c r="G10" s="26">
        <f>F10*7</f>
        <v>602</v>
      </c>
      <c r="H10" s="27"/>
      <c r="I10" s="27">
        <f>G10*H10</f>
        <v>0</v>
      </c>
      <c r="J10" s="16"/>
      <c r="K10" s="16" t="s">
        <v>42</v>
      </c>
      <c r="L10" s="16"/>
    </row>
    <row r="11" ht="40.5" spans="1:12">
      <c r="A11" s="17" t="s">
        <v>43</v>
      </c>
      <c r="B11" s="17" t="s">
        <v>44</v>
      </c>
      <c r="C11" s="18" t="s">
        <v>45</v>
      </c>
      <c r="D11" s="18" t="s">
        <v>41</v>
      </c>
      <c r="E11" s="19" t="s">
        <v>17</v>
      </c>
      <c r="F11" s="19">
        <v>4</v>
      </c>
      <c r="G11" s="26">
        <f>F11*7</f>
        <v>28</v>
      </c>
      <c r="H11" s="27"/>
      <c r="I11" s="27">
        <f>G11*H11</f>
        <v>0</v>
      </c>
      <c r="J11" s="16"/>
      <c r="K11" s="37" t="s">
        <v>46</v>
      </c>
      <c r="L11" s="16"/>
    </row>
    <row r="12" ht="30" customHeight="1" spans="1:12">
      <c r="A12" s="17" t="s">
        <v>47</v>
      </c>
      <c r="B12" s="17" t="s">
        <v>29</v>
      </c>
      <c r="C12" s="18" t="s">
        <v>30</v>
      </c>
      <c r="D12" s="18" t="s">
        <v>16</v>
      </c>
      <c r="E12" s="19" t="s">
        <v>17</v>
      </c>
      <c r="F12" s="20">
        <v>1</v>
      </c>
      <c r="G12" s="21">
        <f>F12*7</f>
        <v>7</v>
      </c>
      <c r="H12" s="22"/>
      <c r="I12" s="22">
        <f t="shared" ref="I12:I25" si="0">G12*H12</f>
        <v>0</v>
      </c>
      <c r="J12" s="16"/>
      <c r="K12" s="35" t="s">
        <v>31</v>
      </c>
      <c r="L12" s="16"/>
    </row>
    <row r="13" ht="30" customHeight="1" spans="1:12">
      <c r="A13" s="17" t="s">
        <v>48</v>
      </c>
      <c r="B13" s="17" t="s">
        <v>33</v>
      </c>
      <c r="C13" s="18" t="s">
        <v>34</v>
      </c>
      <c r="D13" s="18" t="s">
        <v>41</v>
      </c>
      <c r="E13" s="19" t="s">
        <v>17</v>
      </c>
      <c r="F13" s="23"/>
      <c r="G13" s="24"/>
      <c r="H13" s="25"/>
      <c r="I13" s="25"/>
      <c r="J13" s="16"/>
      <c r="K13" s="36"/>
      <c r="L13" s="16"/>
    </row>
    <row r="14" ht="30" customHeight="1" spans="1:12">
      <c r="A14" s="17" t="s">
        <v>49</v>
      </c>
      <c r="B14" s="17" t="s">
        <v>36</v>
      </c>
      <c r="C14" s="18" t="s">
        <v>37</v>
      </c>
      <c r="D14" s="18" t="s">
        <v>16</v>
      </c>
      <c r="E14" s="19" t="s">
        <v>17</v>
      </c>
      <c r="F14" s="19">
        <v>1</v>
      </c>
      <c r="G14" s="26">
        <f>F14*7</f>
        <v>7</v>
      </c>
      <c r="H14" s="27"/>
      <c r="I14" s="27">
        <f t="shared" si="0"/>
        <v>0</v>
      </c>
      <c r="J14" s="16"/>
      <c r="K14" s="16" t="s">
        <v>27</v>
      </c>
      <c r="L14" s="16"/>
    </row>
    <row r="15" ht="30" customHeight="1" spans="1:12">
      <c r="A15" s="17" t="s">
        <v>50</v>
      </c>
      <c r="B15" s="17" t="s">
        <v>29</v>
      </c>
      <c r="C15" s="18" t="s">
        <v>30</v>
      </c>
      <c r="D15" s="18" t="s">
        <v>16</v>
      </c>
      <c r="E15" s="19" t="s">
        <v>17</v>
      </c>
      <c r="F15" s="20">
        <v>2</v>
      </c>
      <c r="G15" s="21">
        <f>F15*7</f>
        <v>14</v>
      </c>
      <c r="H15" s="22"/>
      <c r="I15" s="22">
        <f t="shared" si="0"/>
        <v>0</v>
      </c>
      <c r="J15" s="16"/>
      <c r="K15" s="35" t="s">
        <v>19</v>
      </c>
      <c r="L15" s="16"/>
    </row>
    <row r="16" ht="30" customHeight="1" spans="1:12">
      <c r="A16" s="17" t="s">
        <v>51</v>
      </c>
      <c r="B16" s="17" t="s">
        <v>33</v>
      </c>
      <c r="C16" s="18" t="s">
        <v>34</v>
      </c>
      <c r="D16" s="18" t="s">
        <v>41</v>
      </c>
      <c r="E16" s="19" t="s">
        <v>17</v>
      </c>
      <c r="F16" s="23"/>
      <c r="G16" s="24"/>
      <c r="H16" s="25"/>
      <c r="I16" s="25"/>
      <c r="J16" s="16"/>
      <c r="K16" s="36"/>
      <c r="L16" s="16"/>
    </row>
    <row r="17" ht="30" customHeight="1" spans="1:12">
      <c r="A17" s="17" t="s">
        <v>52</v>
      </c>
      <c r="B17" s="17" t="s">
        <v>36</v>
      </c>
      <c r="C17" s="18" t="s">
        <v>37</v>
      </c>
      <c r="D17" s="18" t="s">
        <v>16</v>
      </c>
      <c r="E17" s="19" t="s">
        <v>17</v>
      </c>
      <c r="F17" s="19">
        <v>2</v>
      </c>
      <c r="G17" s="26">
        <f>F17*7</f>
        <v>14</v>
      </c>
      <c r="H17" s="27"/>
      <c r="I17" s="27">
        <f t="shared" si="0"/>
        <v>0</v>
      </c>
      <c r="J17" s="16"/>
      <c r="K17" s="16" t="s">
        <v>27</v>
      </c>
      <c r="L17" s="16"/>
    </row>
    <row r="18" ht="30" customHeight="1" spans="1:12">
      <c r="A18" s="17" t="s">
        <v>53</v>
      </c>
      <c r="B18" s="17" t="s">
        <v>29</v>
      </c>
      <c r="C18" s="18" t="s">
        <v>30</v>
      </c>
      <c r="D18" s="18" t="s">
        <v>16</v>
      </c>
      <c r="E18" s="19" t="s">
        <v>17</v>
      </c>
      <c r="F18" s="20">
        <v>1</v>
      </c>
      <c r="G18" s="21">
        <f>F18*7</f>
        <v>7</v>
      </c>
      <c r="H18" s="22"/>
      <c r="I18" s="22">
        <f t="shared" si="0"/>
        <v>0</v>
      </c>
      <c r="J18" s="16"/>
      <c r="K18" s="35" t="s">
        <v>31</v>
      </c>
      <c r="L18" s="16"/>
    </row>
    <row r="19" ht="30" customHeight="1" spans="1:12">
      <c r="A19" s="17" t="s">
        <v>54</v>
      </c>
      <c r="B19" s="17" t="s">
        <v>33</v>
      </c>
      <c r="C19" s="18" t="s">
        <v>34</v>
      </c>
      <c r="D19" s="18" t="s">
        <v>23</v>
      </c>
      <c r="E19" s="19" t="s">
        <v>17</v>
      </c>
      <c r="F19" s="23"/>
      <c r="G19" s="24"/>
      <c r="H19" s="25"/>
      <c r="I19" s="25"/>
      <c r="J19" s="16"/>
      <c r="K19" s="36"/>
      <c r="L19" s="16"/>
    </row>
    <row r="20" ht="30" customHeight="1" spans="1:12">
      <c r="A20" s="17" t="s">
        <v>55</v>
      </c>
      <c r="B20" s="17" t="s">
        <v>36</v>
      </c>
      <c r="C20" s="18" t="s">
        <v>37</v>
      </c>
      <c r="D20" s="18" t="s">
        <v>16</v>
      </c>
      <c r="E20" s="19" t="s">
        <v>17</v>
      </c>
      <c r="F20" s="19">
        <f>G20/4</f>
        <v>1</v>
      </c>
      <c r="G20" s="26">
        <v>4</v>
      </c>
      <c r="H20" s="27"/>
      <c r="I20" s="27">
        <f t="shared" si="0"/>
        <v>0</v>
      </c>
      <c r="J20" s="16"/>
      <c r="K20" s="16" t="s">
        <v>27</v>
      </c>
      <c r="L20" s="16"/>
    </row>
    <row r="21" ht="67.5" spans="1:12">
      <c r="A21" s="17" t="s">
        <v>56</v>
      </c>
      <c r="B21" s="17" t="s">
        <v>57</v>
      </c>
      <c r="C21" s="18" t="s">
        <v>58</v>
      </c>
      <c r="D21" s="18" t="s">
        <v>41</v>
      </c>
      <c r="E21" s="19" t="s">
        <v>17</v>
      </c>
      <c r="F21" s="19">
        <f>G21/4</f>
        <v>1</v>
      </c>
      <c r="G21" s="26">
        <v>4</v>
      </c>
      <c r="H21" s="27"/>
      <c r="I21" s="27">
        <f t="shared" si="0"/>
        <v>0</v>
      </c>
      <c r="J21" s="16">
        <v>240293035</v>
      </c>
      <c r="K21" s="16" t="s">
        <v>59</v>
      </c>
      <c r="L21" s="16"/>
    </row>
    <row r="22" ht="67.5" spans="1:12">
      <c r="A22" s="17" t="s">
        <v>60</v>
      </c>
      <c r="B22" s="17" t="s">
        <v>57</v>
      </c>
      <c r="C22" s="18" t="s">
        <v>61</v>
      </c>
      <c r="D22" s="18" t="s">
        <v>41</v>
      </c>
      <c r="E22" s="19" t="s">
        <v>17</v>
      </c>
      <c r="F22" s="19">
        <f>G22/4</f>
        <v>1</v>
      </c>
      <c r="G22" s="26">
        <v>4</v>
      </c>
      <c r="H22" s="27"/>
      <c r="I22" s="27">
        <f t="shared" si="0"/>
        <v>0</v>
      </c>
      <c r="J22" s="16"/>
      <c r="K22" s="16" t="s">
        <v>62</v>
      </c>
      <c r="L22" s="16"/>
    </row>
    <row r="23" ht="67.5" spans="1:12">
      <c r="A23" s="17" t="s">
        <v>63</v>
      </c>
      <c r="B23" s="17" t="s">
        <v>57</v>
      </c>
      <c r="C23" s="18" t="s">
        <v>64</v>
      </c>
      <c r="D23" s="18" t="s">
        <v>65</v>
      </c>
      <c r="E23" s="19" t="s">
        <v>17</v>
      </c>
      <c r="F23" s="19">
        <f>G23/4</f>
        <v>1</v>
      </c>
      <c r="G23" s="26">
        <v>4</v>
      </c>
      <c r="H23" s="27"/>
      <c r="I23" s="27">
        <f t="shared" si="0"/>
        <v>0</v>
      </c>
      <c r="J23" s="16">
        <v>240293036</v>
      </c>
      <c r="K23" s="16" t="s">
        <v>66</v>
      </c>
      <c r="L23" s="16"/>
    </row>
    <row r="24" ht="30" customHeight="1" spans="1:12">
      <c r="A24" s="17" t="s">
        <v>56</v>
      </c>
      <c r="B24" s="17" t="s">
        <v>67</v>
      </c>
      <c r="C24" s="18" t="s">
        <v>68</v>
      </c>
      <c r="D24" s="18" t="s">
        <v>69</v>
      </c>
      <c r="E24" s="19" t="s">
        <v>17</v>
      </c>
      <c r="F24" s="19">
        <f>G24/4</f>
        <v>1</v>
      </c>
      <c r="G24" s="26">
        <v>4</v>
      </c>
      <c r="H24" s="27"/>
      <c r="I24" s="27">
        <f t="shared" si="0"/>
        <v>0</v>
      </c>
      <c r="J24" s="16">
        <v>240293045</v>
      </c>
      <c r="K24" s="16" t="s">
        <v>27</v>
      </c>
      <c r="L24" s="16"/>
    </row>
    <row r="25" ht="67.5" spans="1:12">
      <c r="A25" s="17" t="s">
        <v>56</v>
      </c>
      <c r="B25" s="17" t="s">
        <v>57</v>
      </c>
      <c r="C25" s="18" t="s">
        <v>68</v>
      </c>
      <c r="D25" s="18" t="s">
        <v>69</v>
      </c>
      <c r="E25" s="19" t="s">
        <v>17</v>
      </c>
      <c r="F25" s="19">
        <f>G25/4</f>
        <v>1</v>
      </c>
      <c r="G25" s="26">
        <v>4</v>
      </c>
      <c r="H25" s="27"/>
      <c r="I25" s="27">
        <f t="shared" si="0"/>
        <v>0</v>
      </c>
      <c r="J25" s="16"/>
      <c r="K25" s="16" t="s">
        <v>70</v>
      </c>
      <c r="L25" s="16"/>
    </row>
    <row r="26" ht="32" customHeight="1" spans="1:12">
      <c r="A26" s="28" t="s">
        <v>71</v>
      </c>
      <c r="B26" s="29"/>
      <c r="C26" s="29"/>
      <c r="D26" s="30"/>
      <c r="E26" s="19"/>
      <c r="F26" s="19">
        <f>SUM(F4:F25)</f>
        <v>109</v>
      </c>
      <c r="G26" s="26">
        <f>SUM(G4:G25)</f>
        <v>745</v>
      </c>
      <c r="H26" s="26"/>
      <c r="I26" s="27">
        <f>SUM(I4:I25)</f>
        <v>0</v>
      </c>
      <c r="J26" s="26"/>
      <c r="K26" s="26"/>
      <c r="L26" s="15"/>
    </row>
    <row r="27" spans="1:12">
      <c r="A27" s="31" t="s">
        <v>72</v>
      </c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spans="1:1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29" spans="1:1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ht="35" customHeight="1" spans="1:1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3:3">
      <c r="C31" t="s">
        <v>73</v>
      </c>
    </row>
    <row r="32" spans="3:3">
      <c r="C32" t="s">
        <v>74</v>
      </c>
    </row>
    <row r="33" spans="3:3">
      <c r="C33" t="s">
        <v>75</v>
      </c>
    </row>
    <row r="34" spans="3:3">
      <c r="C34" t="s">
        <v>76</v>
      </c>
    </row>
    <row r="35" spans="3:3">
      <c r="C35" t="s">
        <v>77</v>
      </c>
    </row>
  </sheetData>
  <autoFilter ref="A3:L35">
    <extLst/>
  </autoFilter>
  <mergeCells count="31">
    <mergeCell ref="A26:D26"/>
    <mergeCell ref="F4:F5"/>
    <mergeCell ref="F7:F8"/>
    <mergeCell ref="F12:F13"/>
    <mergeCell ref="F15:F16"/>
    <mergeCell ref="F18:F19"/>
    <mergeCell ref="G4:G5"/>
    <mergeCell ref="G7:G8"/>
    <mergeCell ref="G12:G13"/>
    <mergeCell ref="G15:G16"/>
    <mergeCell ref="G18:G19"/>
    <mergeCell ref="H4:H5"/>
    <mergeCell ref="H7:H8"/>
    <mergeCell ref="H12:H13"/>
    <mergeCell ref="H15:H16"/>
    <mergeCell ref="H18:H19"/>
    <mergeCell ref="I4:I5"/>
    <mergeCell ref="I7:I8"/>
    <mergeCell ref="I12:I13"/>
    <mergeCell ref="I15:I16"/>
    <mergeCell ref="I18:I19"/>
    <mergeCell ref="J4:J20"/>
    <mergeCell ref="J21:J22"/>
    <mergeCell ref="J24:J25"/>
    <mergeCell ref="K4:K5"/>
    <mergeCell ref="K7:K8"/>
    <mergeCell ref="K12:K13"/>
    <mergeCell ref="K15:K16"/>
    <mergeCell ref="K18:K19"/>
    <mergeCell ref="A1:L2"/>
    <mergeCell ref="A27:L30"/>
  </mergeCells>
  <pageMargins left="0.318055555555556" right="0.459027777777778" top="0.75" bottom="0.75" header="0.3" footer="0.3"/>
  <pageSetup paperSize="9" scale="44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2024-06-08T01:58:59Z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67C52EA29DFD445DABB1FB88646F7A98_13</vt:lpwstr>
  </property>
</Properties>
</file>