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<sst xmlns="http://schemas.openxmlformats.org/spreadsheetml/2006/main" count="158" uniqueCount="31">
  <si>
    <t>醋酸装置槽区标准化整改防腐工作量统计表</t>
  </si>
  <si>
    <t>醋酸厂二期中间槽区甲醇槽（2只）防腐：</t>
  </si>
  <si>
    <t>甲醇中间槽</t>
  </si>
  <si>
    <t>管道外径Φ</t>
  </si>
  <si>
    <t>长度</t>
  </si>
  <si>
    <t>米</t>
  </si>
  <si>
    <r>
      <rPr>
        <sz val="17"/>
        <color indexed="8"/>
        <rFont val="仿宋_GB2312"/>
        <charset val="0"/>
      </rPr>
      <t>m</t>
    </r>
    <r>
      <rPr>
        <vertAlign val="superscript"/>
        <sz val="17"/>
        <color indexed="8"/>
        <rFont val="仿宋_GB2312"/>
        <charset val="0"/>
      </rPr>
      <t>2</t>
    </r>
  </si>
  <si>
    <t>顶</t>
  </si>
  <si>
    <t>直径</t>
  </si>
  <si>
    <t>底边</t>
  </si>
  <si>
    <t>钢板</t>
  </si>
  <si>
    <r>
      <rPr>
        <sz val="17"/>
        <rFont val="仿宋_GB2312"/>
        <charset val="0"/>
      </rPr>
      <t>m</t>
    </r>
    <r>
      <rPr>
        <vertAlign val="superscript"/>
        <sz val="17"/>
        <rFont val="仿宋_GB2312"/>
        <charset val="0"/>
      </rPr>
      <t>2</t>
    </r>
  </si>
  <si>
    <t>人孔</t>
  </si>
  <si>
    <t>旋梯</t>
  </si>
  <si>
    <t>踏板</t>
  </si>
  <si>
    <t>角铁</t>
  </si>
  <si>
    <t>角铁型号∠</t>
  </si>
  <si>
    <t>笼梯</t>
  </si>
  <si>
    <t>平台</t>
  </si>
  <si>
    <t>栏杆</t>
  </si>
  <si>
    <t>扁铁</t>
  </si>
  <si>
    <t>管道</t>
  </si>
  <si>
    <t>管架</t>
  </si>
  <si>
    <t>标识:甲醇中间槽V21301A、甲醇中间槽V21301B，共计：24个字，规格：600*600mm</t>
  </si>
  <si>
    <t>注：机械除中锈（水磨），刷环氧底漆二遍，耐油隔热中间漆一遍，耐油隔热涂料面漆二遍</t>
  </si>
  <si>
    <t>醋酸厂大贮槽区甲醇槽（2只）防腐：</t>
  </si>
  <si>
    <t>甲醇槽</t>
  </si>
  <si>
    <t>甲醇管</t>
  </si>
  <si>
    <t>圆钢</t>
  </si>
  <si>
    <t>标识：甲醇槽V5110A\甲醇槽V5110B  规格1000*1000mm</t>
  </si>
  <si>
    <t>注：机械除中锈（水磨），刷环氧底漆一遍，环氧树脂玻璃钎维缠布（三布五油）面漆二遍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</si>
</sst>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22"/>
      <color theme="1"/>
      <name val="方正小标宋简体"/>
      <charset val="134"/>
    </font>
    <font>
      <sz val="17"/>
      <name val="黑体"/>
      <charset val="134"/>
    </font>
    <font>
      <sz val="17"/>
      <color indexed="8"/>
      <name val="仿宋_GB2312"/>
      <charset val="134"/>
    </font>
    <font>
      <sz val="17"/>
      <color indexed="8"/>
      <name val="仿宋_GB2312"/>
      <charset val="0"/>
    </font>
    <font>
      <sz val="17"/>
      <name val="仿宋_GB2312"/>
      <charset val="134"/>
    </font>
    <font>
      <sz val="17"/>
      <name val="仿宋_GB2312"/>
      <charset val="0"/>
    </font>
    <font>
      <sz val="17"/>
      <color rgb="FFFF0000"/>
      <name val="仿宋_GB2312"/>
      <charset val="134"/>
    </font>
    <font>
      <sz val="17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7"/>
      <color indexed="8"/>
      <name val="仿宋_GB2312"/>
      <charset val="0"/>
    </font>
    <font>
      <vertAlign val="superscript"/>
      <sz val="17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30" fillId="22" borderId="3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shrinkToFit="1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shrinkToFi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29" workbookViewId="0">
      <selection activeCell="A21" sqref="$A21:$XFD21"/>
    </sheetView>
  </sheetViews>
  <sheetFormatPr defaultColWidth="9" defaultRowHeight="14.25"/>
  <cols>
    <col min="1" max="1" width="20.875" style="5" customWidth="1"/>
    <col min="2" max="2" width="22.5" style="5" customWidth="1"/>
    <col min="3" max="3" width="12.375" style="5" customWidth="1"/>
    <col min="4" max="7" width="9" style="5"/>
    <col min="8" max="8" width="14" style="6"/>
    <col min="9" max="9" width="9" style="5"/>
    <col min="10" max="10" width="12.625" style="5"/>
    <col min="11" max="16384" width="9" style="5"/>
  </cols>
  <sheetData>
    <row r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8" t="s">
        <v>1</v>
      </c>
      <c r="B2" s="8"/>
      <c r="C2" s="8"/>
      <c r="D2" s="8"/>
      <c r="E2" s="8"/>
      <c r="F2" s="8"/>
      <c r="G2" s="8"/>
      <c r="H2" s="9"/>
      <c r="I2" s="8"/>
    </row>
    <row r="3" s="2" customFormat="1" ht="30" customHeight="1" spans="1:9">
      <c r="A3" s="10" t="s">
        <v>2</v>
      </c>
      <c r="B3" s="10" t="s">
        <v>3</v>
      </c>
      <c r="C3" s="11">
        <v>7300</v>
      </c>
      <c r="D3" s="12" t="s">
        <v>4</v>
      </c>
      <c r="E3" s="11">
        <v>11</v>
      </c>
      <c r="F3" s="10" t="s">
        <v>5</v>
      </c>
      <c r="G3" s="12">
        <v>2</v>
      </c>
      <c r="H3" s="13">
        <f>C3*3.141*0.001*E3*G3</f>
        <v>504.4446</v>
      </c>
      <c r="I3" s="11" t="s">
        <v>6</v>
      </c>
    </row>
    <row r="4" s="2" customFormat="1" ht="30" customHeight="1" spans="1:9">
      <c r="A4" s="14" t="s">
        <v>7</v>
      </c>
      <c r="B4" s="10" t="s">
        <v>8</v>
      </c>
      <c r="C4" s="10">
        <v>7.6</v>
      </c>
      <c r="D4" s="12" t="s">
        <v>4</v>
      </c>
      <c r="E4" s="11">
        <v>0</v>
      </c>
      <c r="F4" s="10" t="s">
        <v>5</v>
      </c>
      <c r="G4" s="12">
        <v>2</v>
      </c>
      <c r="H4" s="12">
        <f>G4*C4/4*3.14*C4+E4*C4*3.14*G4</f>
        <v>90.6832</v>
      </c>
      <c r="I4" s="11" t="s">
        <v>6</v>
      </c>
    </row>
    <row r="5" s="2" customFormat="1" ht="30" customHeight="1" spans="1:9">
      <c r="A5" s="14" t="s">
        <v>9</v>
      </c>
      <c r="B5" s="15" t="s">
        <v>10</v>
      </c>
      <c r="C5" s="16">
        <v>1</v>
      </c>
      <c r="D5" s="17" t="s">
        <v>4</v>
      </c>
      <c r="E5" s="16">
        <v>6</v>
      </c>
      <c r="F5" s="18" t="s">
        <v>5</v>
      </c>
      <c r="G5" s="17">
        <v>2</v>
      </c>
      <c r="H5" s="19">
        <f t="shared" ref="H5:H8" si="0">C5*E5*G5</f>
        <v>12</v>
      </c>
      <c r="I5" s="16" t="s">
        <v>11</v>
      </c>
    </row>
    <row r="6" s="2" customFormat="1" ht="30" customHeight="1" spans="1:9">
      <c r="A6" s="14" t="s">
        <v>12</v>
      </c>
      <c r="B6" s="15" t="s">
        <v>10</v>
      </c>
      <c r="C6" s="16">
        <v>1</v>
      </c>
      <c r="D6" s="17" t="s">
        <v>4</v>
      </c>
      <c r="E6" s="16">
        <v>0.5</v>
      </c>
      <c r="F6" s="18" t="s">
        <v>5</v>
      </c>
      <c r="G6" s="17">
        <v>4</v>
      </c>
      <c r="H6" s="19">
        <f t="shared" si="0"/>
        <v>2</v>
      </c>
      <c r="I6" s="16" t="s">
        <v>11</v>
      </c>
    </row>
    <row r="7" s="2" customFormat="1" ht="30" customHeight="1" spans="1:9">
      <c r="A7" s="14" t="s">
        <v>13</v>
      </c>
      <c r="B7" s="15" t="s">
        <v>10</v>
      </c>
      <c r="C7" s="16">
        <v>0.2</v>
      </c>
      <c r="D7" s="17" t="s">
        <v>4</v>
      </c>
      <c r="E7" s="16">
        <v>28</v>
      </c>
      <c r="F7" s="18" t="s">
        <v>5</v>
      </c>
      <c r="G7" s="17">
        <f>2*2*2</f>
        <v>8</v>
      </c>
      <c r="H7" s="19">
        <f t="shared" si="0"/>
        <v>44.8</v>
      </c>
      <c r="I7" s="16" t="s">
        <v>11</v>
      </c>
    </row>
    <row r="8" s="2" customFormat="1" ht="30" customHeight="1" spans="1:9">
      <c r="A8" s="14" t="s">
        <v>14</v>
      </c>
      <c r="B8" s="15" t="s">
        <v>10</v>
      </c>
      <c r="C8" s="16">
        <v>1</v>
      </c>
      <c r="D8" s="17" t="s">
        <v>4</v>
      </c>
      <c r="E8" s="16">
        <v>2.8</v>
      </c>
      <c r="F8" s="18" t="s">
        <v>5</v>
      </c>
      <c r="G8" s="17">
        <v>2</v>
      </c>
      <c r="H8" s="19">
        <f t="shared" si="0"/>
        <v>5.6</v>
      </c>
      <c r="I8" s="16" t="s">
        <v>11</v>
      </c>
    </row>
    <row r="9" s="2" customFormat="1" ht="30" customHeight="1" spans="1:9">
      <c r="A9" s="20" t="s">
        <v>15</v>
      </c>
      <c r="B9" s="10" t="s">
        <v>16</v>
      </c>
      <c r="C9" s="10">
        <v>63</v>
      </c>
      <c r="D9" s="12" t="s">
        <v>4</v>
      </c>
      <c r="E9" s="11">
        <v>20</v>
      </c>
      <c r="F9" s="10" t="s">
        <v>5</v>
      </c>
      <c r="G9" s="12">
        <v>2</v>
      </c>
      <c r="H9" s="13">
        <f>C9*4/1000*E9*G9</f>
        <v>10.08</v>
      </c>
      <c r="I9" s="11" t="s">
        <v>6</v>
      </c>
    </row>
    <row r="10" s="2" customFormat="1" ht="30" customHeight="1" spans="1:9">
      <c r="A10" s="14" t="s">
        <v>17</v>
      </c>
      <c r="B10" s="15" t="s">
        <v>10</v>
      </c>
      <c r="C10" s="16">
        <v>1</v>
      </c>
      <c r="D10" s="17" t="s">
        <v>4</v>
      </c>
      <c r="E10" s="16">
        <v>6.5</v>
      </c>
      <c r="F10" s="18" t="s">
        <v>5</v>
      </c>
      <c r="G10" s="17">
        <v>2</v>
      </c>
      <c r="H10" s="19">
        <f t="shared" ref="H10:H15" si="1">C10*E10*G10</f>
        <v>13</v>
      </c>
      <c r="I10" s="16" t="s">
        <v>11</v>
      </c>
    </row>
    <row r="11" s="2" customFormat="1" ht="30" customHeight="1" spans="1:9">
      <c r="A11" s="14" t="s">
        <v>18</v>
      </c>
      <c r="B11" s="15" t="s">
        <v>10</v>
      </c>
      <c r="C11" s="16">
        <v>1</v>
      </c>
      <c r="D11" s="17" t="s">
        <v>4</v>
      </c>
      <c r="E11" s="16">
        <v>10</v>
      </c>
      <c r="F11" s="18" t="s">
        <v>5</v>
      </c>
      <c r="G11" s="17">
        <v>2</v>
      </c>
      <c r="H11" s="19">
        <f t="shared" si="1"/>
        <v>20</v>
      </c>
      <c r="I11" s="16" t="s">
        <v>11</v>
      </c>
    </row>
    <row r="12" s="2" customFormat="1" ht="30" customHeight="1" spans="1:9">
      <c r="A12" s="10" t="s">
        <v>19</v>
      </c>
      <c r="B12" s="10" t="s">
        <v>3</v>
      </c>
      <c r="C12" s="11">
        <v>32</v>
      </c>
      <c r="D12" s="12" t="s">
        <v>4</v>
      </c>
      <c r="E12" s="11">
        <v>73</v>
      </c>
      <c r="F12" s="10" t="s">
        <v>5</v>
      </c>
      <c r="G12" s="12">
        <v>2</v>
      </c>
      <c r="H12" s="13">
        <f t="shared" ref="H12:H17" si="2">C12*3.141*0.001*E12*G12</f>
        <v>14.674752</v>
      </c>
      <c r="I12" s="11" t="s">
        <v>6</v>
      </c>
    </row>
    <row r="13" s="2" customFormat="1" ht="30" customHeight="1" spans="1:9">
      <c r="A13" s="20" t="s">
        <v>15</v>
      </c>
      <c r="B13" s="10" t="s">
        <v>16</v>
      </c>
      <c r="C13" s="10">
        <v>63</v>
      </c>
      <c r="D13" s="12" t="s">
        <v>4</v>
      </c>
      <c r="E13" s="11">
        <v>21</v>
      </c>
      <c r="F13" s="10" t="s">
        <v>5</v>
      </c>
      <c r="G13" s="12">
        <v>2</v>
      </c>
      <c r="H13" s="13">
        <f>C13*4/1000*E13*G13</f>
        <v>10.584</v>
      </c>
      <c r="I13" s="11" t="s">
        <v>6</v>
      </c>
    </row>
    <row r="14" s="2" customFormat="1" ht="30" customHeight="1" spans="1:9">
      <c r="A14" s="14" t="s">
        <v>20</v>
      </c>
      <c r="B14" s="15" t="s">
        <v>10</v>
      </c>
      <c r="C14" s="16">
        <v>0.04</v>
      </c>
      <c r="D14" s="17" t="s">
        <v>4</v>
      </c>
      <c r="E14" s="16">
        <v>42</v>
      </c>
      <c r="F14" s="18" t="s">
        <v>5</v>
      </c>
      <c r="G14" s="17">
        <v>4</v>
      </c>
      <c r="H14" s="19">
        <f t="shared" si="1"/>
        <v>6.72</v>
      </c>
      <c r="I14" s="16" t="s">
        <v>11</v>
      </c>
    </row>
    <row r="15" s="2" customFormat="1" ht="30" customHeight="1" spans="1:9">
      <c r="A15" s="14" t="s">
        <v>20</v>
      </c>
      <c r="B15" s="15" t="s">
        <v>10</v>
      </c>
      <c r="C15" s="16">
        <v>0.1</v>
      </c>
      <c r="D15" s="17" t="s">
        <v>4</v>
      </c>
      <c r="E15" s="16">
        <v>23</v>
      </c>
      <c r="F15" s="18" t="s">
        <v>5</v>
      </c>
      <c r="G15" s="17">
        <v>4</v>
      </c>
      <c r="H15" s="19">
        <f t="shared" si="1"/>
        <v>9.2</v>
      </c>
      <c r="I15" s="16" t="s">
        <v>11</v>
      </c>
    </row>
    <row r="16" s="2" customFormat="1" ht="30" customHeight="1" spans="1:9">
      <c r="A16" s="10" t="s">
        <v>21</v>
      </c>
      <c r="B16" s="10" t="s">
        <v>3</v>
      </c>
      <c r="C16" s="11">
        <v>108</v>
      </c>
      <c r="D16" s="12" t="s">
        <v>4</v>
      </c>
      <c r="E16" s="11">
        <v>94</v>
      </c>
      <c r="F16" s="10" t="s">
        <v>5</v>
      </c>
      <c r="G16" s="12">
        <v>1</v>
      </c>
      <c r="H16" s="13">
        <f t="shared" si="2"/>
        <v>31.887432</v>
      </c>
      <c r="I16" s="11" t="s">
        <v>6</v>
      </c>
    </row>
    <row r="17" s="2" customFormat="1" ht="30" customHeight="1" spans="1:9">
      <c r="A17" s="10" t="s">
        <v>21</v>
      </c>
      <c r="B17" s="10" t="s">
        <v>3</v>
      </c>
      <c r="C17" s="11">
        <v>89</v>
      </c>
      <c r="D17" s="12" t="s">
        <v>4</v>
      </c>
      <c r="E17" s="11">
        <v>36</v>
      </c>
      <c r="F17" s="10" t="s">
        <v>5</v>
      </c>
      <c r="G17" s="12">
        <v>1</v>
      </c>
      <c r="H17" s="13">
        <f t="shared" si="2"/>
        <v>10.063764</v>
      </c>
      <c r="I17" s="11" t="s">
        <v>6</v>
      </c>
    </row>
    <row r="18" s="2" customFormat="1" ht="30" customHeight="1" spans="1:9">
      <c r="A18" s="20" t="s">
        <v>22</v>
      </c>
      <c r="B18" s="10" t="s">
        <v>16</v>
      </c>
      <c r="C18" s="10">
        <v>63</v>
      </c>
      <c r="D18" s="12" t="s">
        <v>4</v>
      </c>
      <c r="E18" s="11">
        <v>45</v>
      </c>
      <c r="F18" s="10" t="s">
        <v>5</v>
      </c>
      <c r="G18" s="12">
        <v>1</v>
      </c>
      <c r="H18" s="13">
        <f>C18*4/1000*E18*G18</f>
        <v>11.34</v>
      </c>
      <c r="I18" s="11" t="s">
        <v>6</v>
      </c>
    </row>
    <row r="19" s="2" customFormat="1" ht="30" customHeight="1" spans="1:9">
      <c r="A19" s="21" t="s">
        <v>23</v>
      </c>
      <c r="B19" s="21"/>
      <c r="C19" s="21"/>
      <c r="D19" s="21"/>
      <c r="E19" s="21"/>
      <c r="F19" s="21"/>
      <c r="G19" s="21"/>
      <c r="H19" s="22"/>
      <c r="I19" s="21"/>
    </row>
    <row r="20" s="3" customFormat="1" ht="30" customHeight="1" spans="1:9">
      <c r="A20" s="23" t="s">
        <v>24</v>
      </c>
      <c r="B20" s="23"/>
      <c r="C20" s="23"/>
      <c r="D20" s="23"/>
      <c r="E20" s="23"/>
      <c r="F20" s="23"/>
      <c r="G20" s="23"/>
      <c r="H20" s="24"/>
      <c r="I20" s="23"/>
    </row>
    <row r="21" s="1" customFormat="1" ht="30" customHeight="1" spans="1:9">
      <c r="A21" s="8" t="s">
        <v>25</v>
      </c>
      <c r="B21" s="8"/>
      <c r="C21" s="8"/>
      <c r="D21" s="8"/>
      <c r="E21" s="8"/>
      <c r="F21" s="8"/>
      <c r="G21" s="8"/>
      <c r="H21" s="9"/>
      <c r="I21" s="8"/>
    </row>
    <row r="22" s="2" customFormat="1" ht="30" customHeight="1" spans="1:9">
      <c r="A22" s="10" t="s">
        <v>26</v>
      </c>
      <c r="B22" s="10" t="s">
        <v>3</v>
      </c>
      <c r="C22" s="11">
        <v>16000</v>
      </c>
      <c r="D22" s="12" t="s">
        <v>4</v>
      </c>
      <c r="E22" s="11">
        <v>14</v>
      </c>
      <c r="F22" s="10" t="s">
        <v>5</v>
      </c>
      <c r="G22" s="12">
        <v>2</v>
      </c>
      <c r="H22" s="13">
        <f t="shared" ref="H22:H28" si="3">C22*3.141*0.001*E22*G22</f>
        <v>1407.168</v>
      </c>
      <c r="I22" s="11" t="s">
        <v>6</v>
      </c>
    </row>
    <row r="23" s="2" customFormat="1" ht="30" customHeight="1" spans="1:9">
      <c r="A23" s="14" t="s">
        <v>7</v>
      </c>
      <c r="B23" s="10" t="s">
        <v>8</v>
      </c>
      <c r="C23" s="10">
        <v>16</v>
      </c>
      <c r="D23" s="12" t="s">
        <v>4</v>
      </c>
      <c r="E23" s="11">
        <v>0</v>
      </c>
      <c r="F23" s="10" t="s">
        <v>5</v>
      </c>
      <c r="G23" s="12">
        <v>2</v>
      </c>
      <c r="H23" s="12">
        <f>G23*C23/4*3.14*C23+E23*C23*3.14*G23</f>
        <v>401.92</v>
      </c>
      <c r="I23" s="11" t="s">
        <v>6</v>
      </c>
    </row>
    <row r="24" s="4" customFormat="1" ht="30" customHeight="1" spans="1:9">
      <c r="A24" s="14" t="s">
        <v>27</v>
      </c>
      <c r="B24" s="14" t="s">
        <v>3</v>
      </c>
      <c r="C24" s="16">
        <v>219</v>
      </c>
      <c r="D24" s="17" t="s">
        <v>4</v>
      </c>
      <c r="E24" s="16">
        <v>70</v>
      </c>
      <c r="F24" s="14" t="s">
        <v>5</v>
      </c>
      <c r="G24" s="17">
        <v>1</v>
      </c>
      <c r="H24" s="19">
        <f t="shared" si="3"/>
        <v>48.15153</v>
      </c>
      <c r="I24" s="16" t="s">
        <v>11</v>
      </c>
    </row>
    <row r="25" s="4" customFormat="1" ht="30" customHeight="1" spans="1:9">
      <c r="A25" s="14" t="s">
        <v>27</v>
      </c>
      <c r="B25" s="14" t="s">
        <v>3</v>
      </c>
      <c r="C25" s="16">
        <v>273</v>
      </c>
      <c r="D25" s="17" t="s">
        <v>4</v>
      </c>
      <c r="E25" s="16">
        <v>75</v>
      </c>
      <c r="F25" s="14" t="s">
        <v>5</v>
      </c>
      <c r="G25" s="17">
        <v>1</v>
      </c>
      <c r="H25" s="19">
        <f t="shared" si="3"/>
        <v>64.311975</v>
      </c>
      <c r="I25" s="16" t="s">
        <v>11</v>
      </c>
    </row>
    <row r="26" s="4" customFormat="1" ht="30" customHeight="1" spans="1:9">
      <c r="A26" s="14" t="s">
        <v>27</v>
      </c>
      <c r="B26" s="14" t="s">
        <v>3</v>
      </c>
      <c r="C26" s="16">
        <v>50</v>
      </c>
      <c r="D26" s="17" t="s">
        <v>4</v>
      </c>
      <c r="E26" s="16">
        <v>21</v>
      </c>
      <c r="F26" s="14" t="s">
        <v>5</v>
      </c>
      <c r="G26" s="17">
        <v>1</v>
      </c>
      <c r="H26" s="19">
        <f t="shared" si="3"/>
        <v>3.29805</v>
      </c>
      <c r="I26" s="16" t="s">
        <v>11</v>
      </c>
    </row>
    <row r="27" s="4" customFormat="1" ht="30" customHeight="1" spans="1:9">
      <c r="A27" s="14" t="s">
        <v>27</v>
      </c>
      <c r="B27" s="14" t="s">
        <v>3</v>
      </c>
      <c r="C27" s="16">
        <v>89</v>
      </c>
      <c r="D27" s="17" t="s">
        <v>4</v>
      </c>
      <c r="E27" s="16">
        <v>55</v>
      </c>
      <c r="F27" s="14" t="s">
        <v>5</v>
      </c>
      <c r="G27" s="17">
        <v>1</v>
      </c>
      <c r="H27" s="19">
        <f t="shared" si="3"/>
        <v>15.375195</v>
      </c>
      <c r="I27" s="16" t="s">
        <v>11</v>
      </c>
    </row>
    <row r="28" s="4" customFormat="1" ht="30" customHeight="1" spans="1:9">
      <c r="A28" s="14" t="s">
        <v>27</v>
      </c>
      <c r="B28" s="14" t="s">
        <v>3</v>
      </c>
      <c r="C28" s="16">
        <v>163</v>
      </c>
      <c r="D28" s="17" t="s">
        <v>4</v>
      </c>
      <c r="E28" s="16">
        <v>130</v>
      </c>
      <c r="F28" s="14" t="s">
        <v>5</v>
      </c>
      <c r="G28" s="17">
        <v>1</v>
      </c>
      <c r="H28" s="19">
        <f t="shared" si="3"/>
        <v>66.55779</v>
      </c>
      <c r="I28" s="16" t="s">
        <v>11</v>
      </c>
    </row>
    <row r="29" s="2" customFormat="1" ht="30" customHeight="1" spans="1:9">
      <c r="A29" s="20" t="s">
        <v>15</v>
      </c>
      <c r="B29" s="10" t="s">
        <v>16</v>
      </c>
      <c r="C29" s="10">
        <v>63</v>
      </c>
      <c r="D29" s="12" t="s">
        <v>4</v>
      </c>
      <c r="E29" s="11">
        <v>64</v>
      </c>
      <c r="F29" s="10" t="s">
        <v>5</v>
      </c>
      <c r="G29" s="12">
        <v>2</v>
      </c>
      <c r="H29" s="13">
        <f>C29*4/1000*E29*G29</f>
        <v>32.256</v>
      </c>
      <c r="I29" s="11" t="s">
        <v>6</v>
      </c>
    </row>
    <row r="30" s="2" customFormat="1" ht="30" customHeight="1" spans="1:9">
      <c r="A30" s="14" t="s">
        <v>17</v>
      </c>
      <c r="B30" s="15" t="s">
        <v>10</v>
      </c>
      <c r="C30" s="16">
        <v>0.05</v>
      </c>
      <c r="D30" s="17" t="s">
        <v>4</v>
      </c>
      <c r="E30" s="16">
        <v>1.9</v>
      </c>
      <c r="F30" s="18" t="s">
        <v>5</v>
      </c>
      <c r="G30" s="17">
        <f>2*28*2</f>
        <v>112</v>
      </c>
      <c r="H30" s="19">
        <f t="shared" ref="H30:H32" si="4">C30*E30*G30</f>
        <v>10.64</v>
      </c>
      <c r="I30" s="16" t="s">
        <v>11</v>
      </c>
    </row>
    <row r="31" s="2" customFormat="1" ht="30" customHeight="1" spans="1:9">
      <c r="A31" s="14" t="s">
        <v>17</v>
      </c>
      <c r="B31" s="15" t="s">
        <v>10</v>
      </c>
      <c r="C31" s="16">
        <v>0.05</v>
      </c>
      <c r="D31" s="17" t="s">
        <v>4</v>
      </c>
      <c r="E31" s="16">
        <v>14</v>
      </c>
      <c r="F31" s="18" t="s">
        <v>5</v>
      </c>
      <c r="G31" s="17">
        <f>2*5*2</f>
        <v>20</v>
      </c>
      <c r="H31" s="19">
        <f t="shared" si="4"/>
        <v>14</v>
      </c>
      <c r="I31" s="16" t="s">
        <v>11</v>
      </c>
    </row>
    <row r="32" s="2" customFormat="1" ht="30" customHeight="1" spans="1:9">
      <c r="A32" s="14" t="s">
        <v>18</v>
      </c>
      <c r="B32" s="15" t="s">
        <v>10</v>
      </c>
      <c r="C32" s="16">
        <v>1</v>
      </c>
      <c r="D32" s="17" t="s">
        <v>4</v>
      </c>
      <c r="E32" s="16">
        <v>1.2</v>
      </c>
      <c r="F32" s="18" t="s">
        <v>5</v>
      </c>
      <c r="G32" s="17">
        <f>2*2</f>
        <v>4</v>
      </c>
      <c r="H32" s="19">
        <f t="shared" si="4"/>
        <v>4.8</v>
      </c>
      <c r="I32" s="16" t="s">
        <v>11</v>
      </c>
    </row>
    <row r="33" s="2" customFormat="1" ht="30" customHeight="1" spans="1:9">
      <c r="A33" s="20" t="s">
        <v>15</v>
      </c>
      <c r="B33" s="10" t="s">
        <v>16</v>
      </c>
      <c r="C33" s="10">
        <v>63</v>
      </c>
      <c r="D33" s="12" t="s">
        <v>4</v>
      </c>
      <c r="E33" s="11">
        <v>1.2</v>
      </c>
      <c r="F33" s="10" t="s">
        <v>5</v>
      </c>
      <c r="G33" s="12">
        <v>10</v>
      </c>
      <c r="H33" s="13">
        <f>C33*4/1000*E33*G33</f>
        <v>3.024</v>
      </c>
      <c r="I33" s="11" t="s">
        <v>6</v>
      </c>
    </row>
    <row r="34" s="2" customFormat="1" ht="30" customHeight="1" spans="1:9">
      <c r="A34" s="10" t="s">
        <v>28</v>
      </c>
      <c r="B34" s="10" t="s">
        <v>3</v>
      </c>
      <c r="C34" s="11">
        <v>32</v>
      </c>
      <c r="D34" s="12" t="s">
        <v>4</v>
      </c>
      <c r="E34" s="11">
        <v>0.5</v>
      </c>
      <c r="F34" s="10" t="s">
        <v>5</v>
      </c>
      <c r="G34" s="12">
        <v>100</v>
      </c>
      <c r="H34" s="13">
        <f>C34*3.141*0.001*E34*G34</f>
        <v>5.0256</v>
      </c>
      <c r="I34" s="11" t="s">
        <v>6</v>
      </c>
    </row>
    <row r="35" ht="30" customHeight="1" spans="1:9">
      <c r="A35" s="25" t="s">
        <v>29</v>
      </c>
      <c r="B35" s="25"/>
      <c r="C35" s="25"/>
      <c r="D35" s="25"/>
      <c r="E35" s="25"/>
      <c r="F35" s="25"/>
      <c r="G35" s="25"/>
      <c r="H35" s="26"/>
      <c r="I35" s="25"/>
    </row>
    <row r="36" s="3" customFormat="1" ht="30" customHeight="1" spans="1:9">
      <c r="A36" s="23" t="s">
        <v>24</v>
      </c>
      <c r="B36" s="23"/>
      <c r="C36" s="23"/>
      <c r="D36" s="23"/>
      <c r="E36" s="23"/>
      <c r="F36" s="23"/>
      <c r="G36" s="23"/>
      <c r="H36" s="24"/>
      <c r="I36" s="23"/>
    </row>
    <row r="37" s="2" customFormat="1" ht="30" customHeight="1" spans="1:9">
      <c r="A37" s="10" t="s">
        <v>19</v>
      </c>
      <c r="B37" s="10" t="s">
        <v>3</v>
      </c>
      <c r="C37" s="11">
        <v>32</v>
      </c>
      <c r="D37" s="12" t="s">
        <v>4</v>
      </c>
      <c r="E37" s="11">
        <v>200</v>
      </c>
      <c r="F37" s="10" t="s">
        <v>5</v>
      </c>
      <c r="G37" s="12">
        <v>2</v>
      </c>
      <c r="H37" s="13">
        <f>C37*3.141*0.001*E37*G37</f>
        <v>40.2048</v>
      </c>
      <c r="I37" s="11" t="s">
        <v>6</v>
      </c>
    </row>
    <row r="38" s="3" customFormat="1" ht="30" customHeight="1" spans="1:9">
      <c r="A38" s="23" t="s">
        <v>30</v>
      </c>
      <c r="B38" s="23"/>
      <c r="C38" s="23"/>
      <c r="D38" s="23"/>
      <c r="E38" s="23"/>
      <c r="F38" s="23"/>
      <c r="G38" s="23"/>
      <c r="H38" s="24"/>
      <c r="I38" s="23"/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刘亮</cp:lastModifiedBy>
  <dcterms:created xsi:type="dcterms:W3CDTF">2023-09-03T06:46:00Z</dcterms:created>
  <dcterms:modified xsi:type="dcterms:W3CDTF">2023-09-22T08:15:11Z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BC8B69C0CC18451584546FDE49EC0397</vt:lpwstr>
  </property>
</Properties>
</file>